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05E7BC9B-9174-496E-B25D-8F76BE75C1DB}" xr6:coauthVersionLast="40" xr6:coauthVersionMax="40" xr10:uidLastSave="{00000000-0000-0000-0000-000000000000}"/>
  <bookViews>
    <workbookView xWindow="120" yWindow="90" windowWidth="15180" windowHeight="807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N47" i="1" s="1"/>
  <c r="M42" i="1"/>
  <c r="M47" i="1" s="1"/>
  <c r="O38" i="1"/>
  <c r="N38" i="1"/>
  <c r="M38" i="1"/>
  <c r="O37" i="1"/>
  <c r="O39" i="1" s="1"/>
  <c r="N37" i="1"/>
  <c r="N39" i="1" s="1"/>
  <c r="M37" i="1"/>
  <c r="O36" i="1"/>
  <c r="N36" i="1"/>
  <c r="M36" i="1"/>
  <c r="O35" i="1"/>
  <c r="N35" i="1"/>
  <c r="M35" i="1"/>
  <c r="M39" i="1" s="1"/>
  <c r="G39" i="1"/>
  <c r="D47" i="1"/>
  <c r="O55" i="1" l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N32" i="1" s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N24" i="1" s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H58" i="1" l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<sst xmlns="http://schemas.openxmlformats.org/spreadsheetml/2006/main" count="94" uniqueCount="65">
  <si>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</si>
  <si>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</si>
  <si>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</si>
  <si>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</si>
  <si>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</si>
  <si>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</si>
  <si>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</si>
  <si>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</si>
  <si>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</si>
  <si>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</si>
  <si>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</si>
  <si>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</si>
  <si>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</si>
  <si>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</si>
  <si>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</si>
  <si>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</si>
  <si>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</si>
  <si>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</si>
  <si>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</si>
  <si>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</si>
  <si>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</si>
  <si>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</si>
  <si>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</si>
  <si>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</si>
  <si>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</si>
  <si>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</si>
  <si>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</si>
  <si>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</si>
  <si>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</si>
  <si>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</si>
  <si>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</si>
  <si>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</si>
  <si>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</si>
  <si>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</si>
  <si>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</si>
  <si>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</si>
  <si>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</si>
  <si>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</si>
  <si>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</si>
  <si>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</si>
  <si>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</si>
  <si>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</si>
  <si>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</si>
  <si>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</si>
  <si>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</si>
  <si>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</si>
  <si>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</si>
  <si>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</si>
  <si>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</si>
  <si>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</si>
  <si>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</si>
  <si>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</si>
  <si>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</si>
  <si>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</si>
  <si>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</si>
  <si>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</si>
  <si>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</si>
  <si>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</si>
  <si>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</si>
  <si>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</si>
  <si>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</si>
  <si>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</si>
  <si>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</si>
  <si>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</si>
  <si>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DATI PREVISIONALI BILANCIO 2019 ESERCIZIO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</si>
</sst>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60" zoomScaleNormal="60" workbookViewId="0">
      <selection activeCell="U26" sqref="U26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5" t="s">
        <v>63</v>
      </c>
      <c r="B3" s="85"/>
      <c r="C3" s="8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x14ac:dyDescent="0.2">
      <c r="A5" s="86" t="s">
        <v>13</v>
      </c>
      <c r="B5" s="86"/>
      <c r="C5" s="86"/>
      <c r="D5" s="86"/>
      <c r="E5" s="21"/>
      <c r="F5" s="19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6" t="s">
        <v>14</v>
      </c>
      <c r="B7" s="86"/>
      <c r="C7" s="86"/>
      <c r="D7" s="8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8" t="s">
        <v>19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17</v>
      </c>
      <c r="N9" s="66"/>
      <c r="O9" s="67"/>
    </row>
    <row r="10" spans="1:15" ht="32.25" customHeight="1" x14ac:dyDescent="0.2">
      <c r="A10" s="91"/>
      <c r="B10" s="92"/>
      <c r="C10" s="93"/>
      <c r="D10" s="74" t="s">
        <v>15</v>
      </c>
      <c r="E10" s="75"/>
      <c r="F10" s="76"/>
      <c r="G10" s="74" t="s">
        <v>60</v>
      </c>
      <c r="H10" s="75"/>
      <c r="I10" s="75"/>
      <c r="J10" s="74" t="s">
        <v>16</v>
      </c>
      <c r="K10" s="75"/>
      <c r="L10" s="75"/>
      <c r="M10" s="68"/>
      <c r="N10" s="69"/>
      <c r="O10" s="70"/>
    </row>
    <row r="11" spans="1:15" ht="32.25" customHeight="1" x14ac:dyDescent="0.2">
      <c r="A11" s="94"/>
      <c r="B11" s="95"/>
      <c r="C11" s="96"/>
      <c r="D11" s="74" t="s">
        <v>1</v>
      </c>
      <c r="E11" s="77"/>
      <c r="F11" s="83" t="s">
        <v>62</v>
      </c>
      <c r="G11" s="74" t="s">
        <v>1</v>
      </c>
      <c r="H11" s="77"/>
      <c r="I11" s="83" t="s">
        <v>62</v>
      </c>
      <c r="J11" s="74" t="s">
        <v>1</v>
      </c>
      <c r="K11" s="77"/>
      <c r="L11" s="83" t="s">
        <v>62</v>
      </c>
      <c r="M11" s="74" t="s">
        <v>1</v>
      </c>
      <c r="N11" s="77"/>
      <c r="O11" s="78" t="s">
        <v>62</v>
      </c>
    </row>
    <row r="12" spans="1:15" ht="45.75" thickBot="1" x14ac:dyDescent="0.25">
      <c r="A12" s="97"/>
      <c r="B12" s="98"/>
      <c r="C12" s="99"/>
      <c r="D12" s="48" t="s">
        <v>61</v>
      </c>
      <c r="E12" s="15" t="s">
        <v>18</v>
      </c>
      <c r="F12" s="84"/>
      <c r="G12" s="48" t="s">
        <v>61</v>
      </c>
      <c r="H12" s="15" t="s">
        <v>18</v>
      </c>
      <c r="I12" s="84"/>
      <c r="J12" s="48" t="s">
        <v>61</v>
      </c>
      <c r="K12" s="15" t="s">
        <v>18</v>
      </c>
      <c r="L12" s="84"/>
      <c r="M12" s="48" t="s">
        <v>61</v>
      </c>
      <c r="N12" s="15" t="s">
        <v>18</v>
      </c>
      <c r="O12" s="79"/>
    </row>
    <row r="13" spans="1:15" x14ac:dyDescent="0.2">
      <c r="A13" s="56"/>
      <c r="B13" s="13"/>
      <c r="C13" s="59" t="s">
        <v>22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25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26</v>
      </c>
      <c r="D15" s="50">
        <v>8500</v>
      </c>
      <c r="E15" s="42"/>
      <c r="F15" s="43">
        <v>9378.75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9378.75</v>
      </c>
    </row>
    <row r="16" spans="1:15" ht="14.25" x14ac:dyDescent="0.2">
      <c r="A16" s="57">
        <v>1</v>
      </c>
      <c r="B16" s="7" t="s">
        <v>3</v>
      </c>
      <c r="C16" s="64" t="s">
        <v>27</v>
      </c>
      <c r="D16" s="50">
        <v>1671050</v>
      </c>
      <c r="E16" s="42"/>
      <c r="F16" s="43">
        <v>2223212.61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1671050</v>
      </c>
      <c r="N16" s="40">
        <f t="shared" si="1"/>
        <v>0</v>
      </c>
      <c r="O16" s="41">
        <f t="shared" si="2"/>
        <v>2223212.61</v>
      </c>
    </row>
    <row r="17" spans="1:15" ht="14.25" x14ac:dyDescent="0.2">
      <c r="A17" s="57">
        <v>1</v>
      </c>
      <c r="B17" s="7" t="s">
        <v>4</v>
      </c>
      <c r="C17" s="64" t="s">
        <v>28</v>
      </c>
      <c r="D17" s="50">
        <v>0</v>
      </c>
      <c r="E17" s="42"/>
      <c r="F17" s="43">
        <v>1250000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1250000</v>
      </c>
    </row>
    <row r="18" spans="1:15" ht="15" customHeight="1" x14ac:dyDescent="0.2">
      <c r="A18" s="57">
        <v>1</v>
      </c>
      <c r="B18" s="7" t="s">
        <v>5</v>
      </c>
      <c r="C18" s="64" t="s">
        <v>29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30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24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31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32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33</v>
      </c>
      <c r="D23" s="50">
        <v>0</v>
      </c>
      <c r="E23" s="42"/>
      <c r="F23" s="43">
        <v>0</v>
      </c>
      <c r="G23" s="50">
        <v>19450</v>
      </c>
      <c r="H23" s="42"/>
      <c r="I23" s="43">
        <v>19450</v>
      </c>
      <c r="J23" s="50">
        <v>0</v>
      </c>
      <c r="K23" s="42"/>
      <c r="L23" s="43">
        <v>0</v>
      </c>
      <c r="M23" s="49">
        <f t="shared" si="0"/>
        <v>19450</v>
      </c>
      <c r="N23" s="40">
        <f t="shared" si="1"/>
        <v>0</v>
      </c>
      <c r="O23" s="41">
        <f t="shared" si="2"/>
        <v>19450</v>
      </c>
    </row>
    <row r="24" spans="1:15" s="22" customFormat="1" x14ac:dyDescent="0.25">
      <c r="A24" s="58">
        <v>1</v>
      </c>
      <c r="B24" s="14"/>
      <c r="C24" s="60" t="s">
        <v>21</v>
      </c>
      <c r="D24" s="51">
        <f>SUM(D13:D23)</f>
        <v>1679550</v>
      </c>
      <c r="E24" s="30">
        <f t="shared" ref="E24:L24" si="3">SUM(E13:E23)</f>
        <v>0</v>
      </c>
      <c r="F24" s="31">
        <f t="shared" si="3"/>
        <v>3482591.36</v>
      </c>
      <c r="G24" s="51">
        <f>SUM(G13:G23)</f>
        <v>19450</v>
      </c>
      <c r="H24" s="30">
        <f t="shared" si="3"/>
        <v>0</v>
      </c>
      <c r="I24" s="31">
        <f t="shared" si="3"/>
        <v>19450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1699000</v>
      </c>
      <c r="N24" s="63">
        <f t="shared" ref="N24:O24" si="4">SUM(N14:N23)</f>
        <v>0</v>
      </c>
      <c r="O24" s="26">
        <f t="shared" si="4"/>
        <v>3502041.36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23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43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44</v>
      </c>
      <c r="D28" s="50">
        <v>1531000</v>
      </c>
      <c r="E28" s="42"/>
      <c r="F28" s="43">
        <v>2196705.21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1531000</v>
      </c>
      <c r="N28" s="40">
        <f t="shared" ref="N28:N31" si="6">E28+H28+K28</f>
        <v>0</v>
      </c>
      <c r="O28" s="41">
        <f t="shared" ref="O28:O31" si="7">F28+I28+L28</f>
        <v>2196705.21</v>
      </c>
    </row>
    <row r="29" spans="1:15" ht="14.25" x14ac:dyDescent="0.2">
      <c r="A29" s="57">
        <v>2</v>
      </c>
      <c r="B29" s="7" t="s">
        <v>3</v>
      </c>
      <c r="C29" s="62" t="s">
        <v>45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46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34</v>
      </c>
      <c r="D32" s="51">
        <f>SUM(D27:D31)</f>
        <v>1531000</v>
      </c>
      <c r="E32" s="30">
        <f t="shared" ref="E32:L32" si="8">SUM(E27:E31)</f>
        <v>0</v>
      </c>
      <c r="F32" s="31">
        <f t="shared" si="8"/>
        <v>2196705.21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1531000</v>
      </c>
      <c r="N32" s="25">
        <f>SUM(N27:N31)</f>
        <v>0</v>
      </c>
      <c r="O32" s="26">
        <f>SUM(O27:O31)</f>
        <v>2196705.21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39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47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48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49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50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35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40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51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52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53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54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55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36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41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56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37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42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57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955000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955000</v>
      </c>
    </row>
    <row r="55" spans="1:15" ht="14.25" x14ac:dyDescent="0.2">
      <c r="A55" s="57">
        <v>7</v>
      </c>
      <c r="B55" s="7" t="s">
        <v>2</v>
      </c>
      <c r="C55" s="62" t="s">
        <v>58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35000</v>
      </c>
      <c r="M55" s="50">
        <f t="shared" si="14"/>
        <v>35000</v>
      </c>
      <c r="N55" s="43">
        <f t="shared" si="14"/>
        <v>0</v>
      </c>
      <c r="O55" s="44">
        <f t="shared" si="14"/>
        <v>35000</v>
      </c>
    </row>
    <row r="56" spans="1:15" s="22" customFormat="1" x14ac:dyDescent="0.25">
      <c r="A56" s="58">
        <v>7</v>
      </c>
      <c r="B56" s="14"/>
      <c r="C56" s="60" t="s">
        <v>38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990000</v>
      </c>
      <c r="M56" s="51">
        <f>SUM(M54:M55)</f>
        <v>990000</v>
      </c>
      <c r="N56" s="31">
        <f>SUM(N54:N55)</f>
        <v>0</v>
      </c>
      <c r="O56" s="32">
        <f>SUM(O54:O55)</f>
        <v>990000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71" t="s">
        <v>20</v>
      </c>
      <c r="B58" s="72"/>
      <c r="C58" s="73"/>
      <c r="D58" s="54">
        <f>D24+D32+D39+D47+D51+D56</f>
        <v>3210550</v>
      </c>
      <c r="E58" s="36">
        <f t="shared" ref="E58:O58" si="16">E24+E32+E39+E47+E51+E56</f>
        <v>0</v>
      </c>
      <c r="F58" s="37">
        <f t="shared" si="16"/>
        <v>5679296.5700000003</v>
      </c>
      <c r="G58" s="54">
        <f>G24+G32+G39+G47+G51+G56</f>
        <v>19450</v>
      </c>
      <c r="H58" s="36">
        <f t="shared" si="16"/>
        <v>0</v>
      </c>
      <c r="I58" s="37">
        <f t="shared" si="16"/>
        <v>19450</v>
      </c>
      <c r="J58" s="54">
        <f t="shared" si="16"/>
        <v>990000</v>
      </c>
      <c r="K58" s="36">
        <f t="shared" si="16"/>
        <v>0</v>
      </c>
      <c r="L58" s="37">
        <f t="shared" si="16"/>
        <v>990000</v>
      </c>
      <c r="M58" s="54">
        <f t="shared" si="16"/>
        <v>4220000</v>
      </c>
      <c r="N58" s="37">
        <f t="shared" si="16"/>
        <v>0</v>
      </c>
      <c r="O58" s="38">
        <f t="shared" si="16"/>
        <v>6688746.5700000003</v>
      </c>
    </row>
    <row r="59" spans="1:15" ht="11.25" customHeight="1" thickTop="1" x14ac:dyDescent="0.2">
      <c r="C59" s="1"/>
    </row>
    <row r="60" spans="1:15" ht="15" customHeight="1" x14ac:dyDescent="0.2">
      <c r="A60" s="47" t="s">
        <v>59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A3:C3"/>
    <mergeCell ref="A5:D5"/>
    <mergeCell ref="A7:D7"/>
    <mergeCell ref="F11:F12"/>
    <mergeCell ref="D11:E11"/>
    <mergeCell ref="D9:F9"/>
    <mergeCell ref="A9:C12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2019-01-30T14:54:17Z</dcterms:modified>
</cp:coreProperties>
</file>